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in.velcom.by\usersdata\Users$\tatiana_SH\Работа\Правила\2021\08.21\"/>
    </mc:Choice>
  </mc:AlternateContent>
  <bookViews>
    <workbookView xWindow="0" yWindow="0" windowWidth="19200" windowHeight="7050"/>
  </bookViews>
  <sheets>
    <sheet name="Приложение 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U16" i="2"/>
  <c r="F16" i="2"/>
  <c r="D15" i="2"/>
  <c r="U15" i="2"/>
  <c r="B15" i="2"/>
  <c r="D14" i="2"/>
  <c r="U14" i="2"/>
  <c r="B14" i="2"/>
  <c r="C15" i="2"/>
  <c r="C14" i="2"/>
  <c r="H15" i="2"/>
  <c r="G15" i="2"/>
  <c r="G16" i="2"/>
  <c r="H14" i="2"/>
  <c r="G14" i="2"/>
  <c r="F15" i="2"/>
  <c r="F14" i="2"/>
  <c r="M15" i="2"/>
  <c r="L15" i="2"/>
  <c r="M16" i="2"/>
  <c r="L16" i="2"/>
  <c r="M14" i="2"/>
  <c r="L14" i="2"/>
  <c r="K15" i="2"/>
  <c r="K16" i="2"/>
  <c r="K14" i="2"/>
  <c r="R15" i="2"/>
  <c r="Q15" i="2"/>
  <c r="R16" i="2"/>
  <c r="Q16" i="2"/>
  <c r="R14" i="2"/>
  <c r="Q14" i="2"/>
  <c r="P15" i="2"/>
  <c r="P16" i="2"/>
  <c r="P14" i="2"/>
  <c r="J16" i="2"/>
  <c r="O16" i="2"/>
  <c r="T16" i="2"/>
  <c r="T15" i="2"/>
  <c r="O15" i="2"/>
  <c r="J15" i="2"/>
  <c r="T14" i="2"/>
  <c r="O14" i="2"/>
  <c r="J14" i="2"/>
</calcChain>
</file>

<file path=xl/sharedStrings.xml><?xml version="1.0" encoding="utf-8"?>
<sst xmlns="http://schemas.openxmlformats.org/spreadsheetml/2006/main" count="28" uniqueCount="20">
  <si>
    <t>MacBook Air M1 256GB</t>
  </si>
  <si>
    <t>MacBook Pro 13 M1 256GB</t>
  </si>
  <si>
    <t>MacBook Pro 13 M1 512GB</t>
  </si>
  <si>
    <t>Наименование  оборудования</t>
  </si>
  <si>
    <t xml:space="preserve"> Специальная цена в рассрочку на 6  мес., руб.коп.</t>
  </si>
  <si>
    <t xml:space="preserve"> Специальная цена в рассрочку на 11  мес., руб.коп.</t>
  </si>
  <si>
    <t xml:space="preserve"> Специальная цена в рассрочку на 24  мес., руб.коп.</t>
  </si>
  <si>
    <t>Размер скидки от розничной цены, %</t>
  </si>
  <si>
    <t>Размер скидки от розничной цены, руб. коп.</t>
  </si>
  <si>
    <t>Розничная цена со скидкой (без НДС), руб.коп.</t>
  </si>
  <si>
    <t>Розничная цена со скидкой (с НДС), руб.коп</t>
  </si>
  <si>
    <t>Розничная цена в рассрочку  6 мес(без НДС), руб.коп</t>
  </si>
  <si>
    <t>Розничная цена 6 м (с НДС), руб.коп</t>
  </si>
  <si>
    <t>Еж. платеж, руб. коп.</t>
  </si>
  <si>
    <t>Розничная цена в рассрочку 11 мес(без НДС), руб.коп</t>
  </si>
  <si>
    <t>Розничная цена 11 м (с НДС), руб.коп</t>
  </si>
  <si>
    <t>Розничная цена в рассрочку  24 мес(без НДС), руб.коп.</t>
  </si>
  <si>
    <t>Розничная цена 24 м (с НДС), руб.коп.</t>
  </si>
  <si>
    <t>Специальная цена  со  скидкой  (единовременным платежом), руб.коп.</t>
  </si>
  <si>
    <t>Таблица 1 :Приложение к Порядку и условиям предоставления  скидок к  рекламной акции «Вместе выгоднее»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</si>
</sst>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/>
    <xf numFmtId="43" fontId="3" fillId="0" borderId="11" xfId="1" applyFont="1" applyBorder="1" applyAlignment="1">
      <alignment vertical="center" wrapText="1"/>
    </xf>
    <xf numFmtId="43" fontId="3" fillId="0" borderId="2" xfId="1" applyFont="1" applyBorder="1" applyAlignment="1">
      <alignment vertical="center"/>
    </xf>
    <xf numFmtId="43" fontId="3" fillId="0" borderId="2" xfId="1" applyFont="1" applyBorder="1" applyAlignment="1">
      <alignment vertical="center" wrapText="1"/>
    </xf>
    <xf numFmtId="0" fontId="7" fillId="0" borderId="0" xfId="0" applyFont="1"/>
    <xf numFmtId="43" fontId="8" fillId="2" borderId="12" xfId="1" applyFont="1" applyFill="1" applyBorder="1" applyAlignment="1">
      <alignment horizontal="center"/>
    </xf>
    <xf numFmtId="43" fontId="3" fillId="0" borderId="14" xfId="1" applyFont="1" applyBorder="1" applyAlignment="1">
      <alignment vertical="center" wrapText="1"/>
    </xf>
    <xf numFmtId="43" fontId="3" fillId="0" borderId="12" xfId="1" applyFont="1" applyBorder="1" applyAlignment="1">
      <alignment vertical="center"/>
    </xf>
    <xf numFmtId="43" fontId="3" fillId="0" borderId="12" xfId="1" applyFont="1" applyBorder="1" applyAlignment="1">
      <alignment vertical="center" wrapText="1"/>
    </xf>
    <xf numFmtId="43" fontId="8" fillId="0" borderId="9" xfId="1" applyFont="1" applyFill="1" applyBorder="1" applyAlignment="1">
      <alignment horizontal="center"/>
    </xf>
    <xf numFmtId="43" fontId="9" fillId="0" borderId="9" xfId="1" applyFont="1" applyFill="1" applyBorder="1" applyAlignment="1">
      <alignment horizontal="center"/>
    </xf>
    <xf numFmtId="43" fontId="3" fillId="0" borderId="11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43" fontId="3" fillId="0" borderId="10" xfId="1" applyFont="1" applyBorder="1" applyAlignment="1">
      <alignment vertical="center"/>
    </xf>
    <xf numFmtId="43" fontId="5" fillId="0" borderId="2" xfId="1" applyFont="1" applyBorder="1"/>
    <xf numFmtId="43" fontId="3" fillId="0" borderId="16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5" fillId="0" borderId="12" xfId="1" applyFont="1" applyBorder="1"/>
    <xf numFmtId="43" fontId="3" fillId="0" borderId="17" xfId="1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3" borderId="0" xfId="0" applyFill="1"/>
    <xf numFmtId="0" fontId="3" fillId="0" borderId="16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wrapText="1"/>
    </xf>
    <xf numFmtId="2" fontId="6" fillId="0" borderId="16" xfId="0" applyNumberFormat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zoomScale="118" zoomScaleNormal="118" workbookViewId="0">
      <selection activeCell="G22" sqref="G22"/>
    </sheetView>
  </sheetViews>
  <sheetFormatPr defaultRowHeight="14.5" x14ac:dyDescent="0.35"/>
  <cols>
    <col min="9" max="9" width="12.453125" customWidth="1"/>
    <col min="11" max="11" width="7.54296875" customWidth="1"/>
    <col min="12" max="12" width="7.26953125" customWidth="1"/>
    <col min="15" max="15" width="6.453125" customWidth="1"/>
    <col min="17" max="17" width="11" bestFit="1" customWidth="1"/>
    <col min="21" max="21" width="9.1796875" hidden="1" customWidth="1"/>
    <col min="22" max="22" width="11.81640625" hidden="1" customWidth="1"/>
  </cols>
  <sheetData>
    <row r="1" spans="1:22" ht="16.5" x14ac:dyDescent="0.35">
      <c r="E1" s="1"/>
      <c r="F1" s="24"/>
      <c r="G1" s="24"/>
      <c r="H1" s="24"/>
    </row>
    <row r="2" spans="1:22" ht="16.5" x14ac:dyDescent="0.35">
      <c r="E2" s="1"/>
    </row>
    <row r="3" spans="1:22" ht="16.5" x14ac:dyDescent="0.35">
      <c r="E3" s="1"/>
    </row>
    <row r="4" spans="1:22" ht="16.5" x14ac:dyDescent="0.35">
      <c r="E4" s="1"/>
    </row>
    <row r="5" spans="1:22" ht="16.5" x14ac:dyDescent="0.35">
      <c r="E5" s="1"/>
    </row>
    <row r="6" spans="1:22" ht="16.5" x14ac:dyDescent="0.35">
      <c r="E6" s="1"/>
    </row>
    <row r="7" spans="1:22" ht="16.5" x14ac:dyDescent="0.35">
      <c r="A7" s="2"/>
    </row>
    <row r="8" spans="1:22" ht="16.5" x14ac:dyDescent="0.35">
      <c r="A8" s="2"/>
    </row>
    <row r="9" spans="1:22" x14ac:dyDescent="0.35">
      <c r="A9" t="s">
        <v>19</v>
      </c>
    </row>
    <row r="10" spans="1:22" ht="15" thickBot="1" x14ac:dyDescent="0.4"/>
    <row r="11" spans="1:22" ht="20.25" customHeight="1" x14ac:dyDescent="0.35">
      <c r="A11" s="30" t="s">
        <v>3</v>
      </c>
      <c r="B11" s="36" t="s">
        <v>18</v>
      </c>
      <c r="C11" s="37"/>
      <c r="D11" s="37"/>
      <c r="E11" s="38"/>
      <c r="F11" s="39" t="s">
        <v>4</v>
      </c>
      <c r="G11" s="37"/>
      <c r="H11" s="37"/>
      <c r="I11" s="37"/>
      <c r="J11" s="38"/>
      <c r="K11" s="39" t="s">
        <v>5</v>
      </c>
      <c r="L11" s="37"/>
      <c r="M11" s="37"/>
      <c r="N11" s="37"/>
      <c r="O11" s="38"/>
      <c r="P11" s="23"/>
      <c r="Q11" s="40" t="s">
        <v>6</v>
      </c>
      <c r="R11" s="40"/>
      <c r="S11" s="40"/>
      <c r="T11" s="41"/>
    </row>
    <row r="12" spans="1:22" ht="15" customHeight="1" x14ac:dyDescent="0.35">
      <c r="A12" s="31"/>
      <c r="B12" s="33" t="s">
        <v>7</v>
      </c>
      <c r="C12" s="28" t="s">
        <v>8</v>
      </c>
      <c r="D12" s="34" t="s">
        <v>9</v>
      </c>
      <c r="E12" s="35" t="s">
        <v>10</v>
      </c>
      <c r="F12" s="25" t="s">
        <v>7</v>
      </c>
      <c r="G12" s="28" t="s">
        <v>8</v>
      </c>
      <c r="H12" s="34" t="s">
        <v>11</v>
      </c>
      <c r="I12" s="34" t="s">
        <v>12</v>
      </c>
      <c r="J12" s="26" t="s">
        <v>13</v>
      </c>
      <c r="K12" s="25" t="s">
        <v>7</v>
      </c>
      <c r="L12" s="28" t="s">
        <v>8</v>
      </c>
      <c r="M12" s="34" t="s">
        <v>14</v>
      </c>
      <c r="N12" s="34" t="s">
        <v>15</v>
      </c>
      <c r="O12" s="26" t="s">
        <v>13</v>
      </c>
      <c r="P12" s="42" t="s">
        <v>8</v>
      </c>
      <c r="Q12" s="34" t="s">
        <v>7</v>
      </c>
      <c r="R12" s="34" t="s">
        <v>16</v>
      </c>
      <c r="S12" s="34" t="s">
        <v>17</v>
      </c>
      <c r="T12" s="26" t="s">
        <v>13</v>
      </c>
    </row>
    <row r="13" spans="1:22" ht="31.5" customHeight="1" thickBot="1" x14ac:dyDescent="0.4">
      <c r="A13" s="32"/>
      <c r="B13" s="33"/>
      <c r="C13" s="29"/>
      <c r="D13" s="34"/>
      <c r="E13" s="35"/>
      <c r="F13" s="25"/>
      <c r="G13" s="29"/>
      <c r="H13" s="34"/>
      <c r="I13" s="34"/>
      <c r="J13" s="27"/>
      <c r="K13" s="25"/>
      <c r="L13" s="29"/>
      <c r="M13" s="34"/>
      <c r="N13" s="34"/>
      <c r="O13" s="27"/>
      <c r="P13" s="43"/>
      <c r="Q13" s="34"/>
      <c r="R13" s="34"/>
      <c r="S13" s="34"/>
      <c r="T13" s="27"/>
    </row>
    <row r="14" spans="1:22" ht="16.5" thickBot="1" x14ac:dyDescent="0.4">
      <c r="A14" s="15" t="s">
        <v>0</v>
      </c>
      <c r="B14" s="17">
        <f>-((D14/$U14)-1)*100</f>
        <v>30.618493570116346</v>
      </c>
      <c r="C14" s="18">
        <f>$U14-D14</f>
        <v>1250</v>
      </c>
      <c r="D14" s="4">
        <f>ROUND(E14/1.2,2)</f>
        <v>2832.5</v>
      </c>
      <c r="E14" s="3">
        <v>3399</v>
      </c>
      <c r="F14" s="19">
        <f>-((H14/$U14)-1)*100</f>
        <v>28.634415186772809</v>
      </c>
      <c r="G14" s="18">
        <f>$U14-H14</f>
        <v>1169</v>
      </c>
      <c r="H14" s="4">
        <f>ROUND(I14/1.2,2)</f>
        <v>2913.5</v>
      </c>
      <c r="I14" s="5">
        <v>3496.2</v>
      </c>
      <c r="J14" s="13">
        <f>I14/6</f>
        <v>582.69999999999993</v>
      </c>
      <c r="K14" s="19">
        <f>-((M14/$U14)-1)*100</f>
        <v>26.576852418860998</v>
      </c>
      <c r="L14" s="18">
        <f>$U14-M14</f>
        <v>1085</v>
      </c>
      <c r="M14" s="4">
        <f>ROUND(N14/1.2,2)</f>
        <v>2997.5</v>
      </c>
      <c r="N14" s="5">
        <v>3597</v>
      </c>
      <c r="O14" s="13">
        <f>N14/11</f>
        <v>327</v>
      </c>
      <c r="P14" s="19">
        <f>-((R14/$U14)-1)*100</f>
        <v>20.636864666258425</v>
      </c>
      <c r="Q14" s="18">
        <f>$U14-R14</f>
        <v>842.5</v>
      </c>
      <c r="R14" s="4">
        <f>ROUND(S14/1.2,2)</f>
        <v>3240</v>
      </c>
      <c r="S14" s="5">
        <v>3888</v>
      </c>
      <c r="T14" s="13">
        <f>S14/24</f>
        <v>162</v>
      </c>
      <c r="U14" s="6">
        <f>ROUND(V14/1.2,2)</f>
        <v>4082.5</v>
      </c>
      <c r="V14" s="7">
        <v>4899</v>
      </c>
    </row>
    <row r="15" spans="1:22" ht="16.5" thickBot="1" x14ac:dyDescent="0.4">
      <c r="A15" s="15" t="s">
        <v>1</v>
      </c>
      <c r="B15" s="17">
        <f t="shared" ref="B15" si="0">-((D15/$U15)-1)*100</f>
        <v>30.650060106507571</v>
      </c>
      <c r="C15" s="18">
        <f t="shared" ref="C15" si="1">$U15-D15</f>
        <v>1583.33</v>
      </c>
      <c r="D15" s="4">
        <f>ROUND(E15/1.2,2)</f>
        <v>3582.5</v>
      </c>
      <c r="E15" s="3">
        <v>4299</v>
      </c>
      <c r="F15" s="19">
        <f t="shared" ref="F15" si="2">-((H15/$U15)-1)*100</f>
        <v>28.607793907271439</v>
      </c>
      <c r="G15" s="18">
        <f t="shared" ref="G15:G16" si="3">$U15-H15</f>
        <v>1477.83</v>
      </c>
      <c r="H15" s="4">
        <f>ROUND(I15/1.2,2)</f>
        <v>3688</v>
      </c>
      <c r="I15" s="5">
        <v>4425.6000000000004</v>
      </c>
      <c r="J15" s="13">
        <f>I15/6</f>
        <v>737.6</v>
      </c>
      <c r="K15" s="19">
        <f t="shared" ref="K15:K16" si="4">-((M15/$U15)-1)*100</f>
        <v>26.571915839274617</v>
      </c>
      <c r="L15" s="18">
        <f t="shared" ref="L15:L16" si="5">$U15-M15</f>
        <v>1372.6599999999999</v>
      </c>
      <c r="M15" s="4">
        <f>ROUND(N15/1.2,2)</f>
        <v>3793.17</v>
      </c>
      <c r="N15" s="5">
        <v>4551.8</v>
      </c>
      <c r="O15" s="13">
        <f>N15/11</f>
        <v>413.8</v>
      </c>
      <c r="P15" s="19">
        <f t="shared" ref="P15:P16" si="6">-((R15/$U15)-1)*100</f>
        <v>21.290479942235805</v>
      </c>
      <c r="Q15" s="18">
        <f t="shared" ref="Q15:Q16" si="7">$U15-R15</f>
        <v>1099.83</v>
      </c>
      <c r="R15" s="4">
        <f>ROUND(S15/1.2,2)</f>
        <v>4066</v>
      </c>
      <c r="S15" s="5">
        <v>4879.2</v>
      </c>
      <c r="T15" s="13">
        <f>S15/24</f>
        <v>203.29999999999998</v>
      </c>
      <c r="U15" s="6">
        <f>ROUND(V15/1.2,2)</f>
        <v>5165.83</v>
      </c>
      <c r="V15" s="11">
        <v>6199</v>
      </c>
    </row>
    <row r="16" spans="1:22" ht="15" thickBot="1" x14ac:dyDescent="0.4">
      <c r="A16" s="16" t="s">
        <v>2</v>
      </c>
      <c r="B16" s="20">
        <v>29.17</v>
      </c>
      <c r="C16" s="21">
        <v>1750</v>
      </c>
      <c r="D16" s="9">
        <v>4249.17</v>
      </c>
      <c r="E16" s="8">
        <v>5099</v>
      </c>
      <c r="F16" s="22">
        <f>-((H16/$U16)-1)*100</f>
        <v>27.123252049866899</v>
      </c>
      <c r="G16" s="21">
        <f t="shared" si="3"/>
        <v>1627.17</v>
      </c>
      <c r="H16" s="9">
        <f>ROUND(I16/1.2,2)</f>
        <v>4372</v>
      </c>
      <c r="I16" s="10">
        <v>5246.4</v>
      </c>
      <c r="J16" s="14">
        <f>I16/6</f>
        <v>874.4</v>
      </c>
      <c r="K16" s="22">
        <f t="shared" si="4"/>
        <v>25.06746766636051</v>
      </c>
      <c r="L16" s="21">
        <f t="shared" si="5"/>
        <v>1503.8400000000001</v>
      </c>
      <c r="M16" s="9">
        <f>ROUND(N16/1.2,2)</f>
        <v>4495.33</v>
      </c>
      <c r="N16" s="10">
        <v>5394.4</v>
      </c>
      <c r="O16" s="14">
        <f>N16/11</f>
        <v>490.4</v>
      </c>
      <c r="P16" s="22">
        <f t="shared" si="6"/>
        <v>20.12228358256225</v>
      </c>
      <c r="Q16" s="21">
        <f t="shared" si="7"/>
        <v>1207.17</v>
      </c>
      <c r="R16" s="9">
        <f>ROUND(S16/1.2,2)</f>
        <v>4792</v>
      </c>
      <c r="S16" s="10">
        <v>5750.4</v>
      </c>
      <c r="T16" s="14">
        <f>S16/24</f>
        <v>239.6</v>
      </c>
      <c r="U16" s="6">
        <f>ROUND(V16/1.2,2)</f>
        <v>5999.17</v>
      </c>
      <c r="V16" s="12">
        <v>7199</v>
      </c>
    </row>
  </sheetData>
  <mergeCells count="24">
    <mergeCell ref="Q11:T11"/>
    <mergeCell ref="H12:H13"/>
    <mergeCell ref="L12:L13"/>
    <mergeCell ref="P12:P13"/>
    <mergeCell ref="Q12:Q13"/>
    <mergeCell ref="R12:R13"/>
    <mergeCell ref="S12:S13"/>
    <mergeCell ref="T12:T13"/>
    <mergeCell ref="J12:J13"/>
    <mergeCell ref="K12:K13"/>
    <mergeCell ref="M12:M13"/>
    <mergeCell ref="N12:N13"/>
    <mergeCell ref="F12:F13"/>
    <mergeCell ref="O12:O13"/>
    <mergeCell ref="G12:G13"/>
    <mergeCell ref="A11:A13"/>
    <mergeCell ref="B12:B13"/>
    <mergeCell ref="C12:C13"/>
    <mergeCell ref="D12:D13"/>
    <mergeCell ref="E12:E13"/>
    <mergeCell ref="I12:I13"/>
    <mergeCell ref="B11:E11"/>
    <mergeCell ref="F11:J11"/>
    <mergeCell ref="K11:O11"/>
  </mergeCells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78CC84-6151-487B-B86A-4B2DE6FD50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C94F71-380D-4426-81EC-480F9BB2558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277703e-95f3-4e36-808b-f9b84c86481a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BCAB6D-C8E2-4A97-B8B1-98A96F3DF2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Vorobey</dc:creator>
  <cp:keywords/>
  <dc:description/>
  <cp:lastModifiedBy>Tatsiana Douhal</cp:lastModifiedBy>
  <cp:revision/>
  <dcterms:created xsi:type="dcterms:W3CDTF">2021-06-29T09:04:06Z</dcterms:created>
  <dcterms:modified xsi:type="dcterms:W3CDTF">2021-08-09T08:05:45Z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